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LDF\"/>
    </mc:Choice>
  </mc:AlternateContent>
  <xr:revisionPtr revIDLastSave="0" documentId="13_ncr:1_{00F3B5E3-DCE0-4E8C-AA0E-8519C8B005F2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7" i="1" l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H140" i="1" s="1"/>
  <c r="E141" i="1"/>
  <c r="H141" i="1" s="1"/>
  <c r="E142" i="1"/>
  <c r="H142" i="1" s="1"/>
  <c r="E143" i="1"/>
  <c r="H143" i="1" s="1"/>
  <c r="E144" i="1"/>
  <c r="H144" i="1" s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H75" i="1" s="1"/>
  <c r="E76" i="1"/>
  <c r="H76" i="1" s="1"/>
  <c r="E74" i="1"/>
  <c r="H74" i="1" s="1"/>
  <c r="E70" i="1"/>
  <c r="H70" i="1" s="1"/>
  <c r="E71" i="1"/>
  <c r="H71" i="1" s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<sst xmlns="http://schemas.openxmlformats.org/spreadsheetml/2006/main" count="163" uniqueCount="90">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</sst>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zoomScale="90" zoomScaleNormal="90" workbookViewId="0">
      <selection activeCell="D87" sqref="D87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1437871856.1100001</v>
      </c>
      <c r="D10" s="8">
        <f>SUM(D12,D20,D30,D40,D50,D60,D64,D73,D77)</f>
        <v>362811638.86000013</v>
      </c>
      <c r="E10" s="28">
        <f t="shared" ref="E10:H10" si="0">SUM(E12,E20,E30,E40,E50,E60,E64,E73,E77)</f>
        <v>1800683494.97</v>
      </c>
      <c r="F10" s="8">
        <f t="shared" si="0"/>
        <v>971447939.64999986</v>
      </c>
      <c r="G10" s="8">
        <f t="shared" si="0"/>
        <v>868467987.2099998</v>
      </c>
      <c r="H10" s="28">
        <f t="shared" si="0"/>
        <v>829235555.32000005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452031625.14999998</v>
      </c>
      <c r="D12" s="7">
        <f>SUM(D13:D19)</f>
        <v>29481907.619999997</v>
      </c>
      <c r="E12" s="29">
        <f t="shared" ref="E12:H12" si="1">SUM(E13:E19)</f>
        <v>481513532.76999992</v>
      </c>
      <c r="F12" s="7">
        <f t="shared" si="1"/>
        <v>472170017.88999993</v>
      </c>
      <c r="G12" s="7">
        <f t="shared" si="1"/>
        <v>471635422.88999993</v>
      </c>
      <c r="H12" s="29">
        <f t="shared" si="1"/>
        <v>9343514.8799999878</v>
      </c>
    </row>
    <row r="13" spans="2:9" ht="24" x14ac:dyDescent="0.2">
      <c r="B13" s="10" t="s">
        <v>14</v>
      </c>
      <c r="C13" s="25">
        <v>127130385.51000001</v>
      </c>
      <c r="D13" s="25">
        <v>445678.16000000015</v>
      </c>
      <c r="E13" s="30">
        <f>SUM(C13:D13)</f>
        <v>127576063.67</v>
      </c>
      <c r="F13" s="26">
        <v>127576063.67</v>
      </c>
      <c r="G13" s="26">
        <v>127576063.67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15839165.65</v>
      </c>
      <c r="D14" s="25">
        <v>-1899727.5899999994</v>
      </c>
      <c r="E14" s="30">
        <f t="shared" ref="E14:E79" si="2">SUM(C14:D14)</f>
        <v>13939438.060000001</v>
      </c>
      <c r="F14" s="26">
        <v>13939438.060000001</v>
      </c>
      <c r="G14" s="26">
        <v>13935438.060000001</v>
      </c>
      <c r="H14" s="34">
        <f t="shared" ref="H14:H79" si="3">SUM(E14-F14)</f>
        <v>0</v>
      </c>
    </row>
    <row r="15" spans="2:9" x14ac:dyDescent="0.2">
      <c r="B15" s="10" t="s">
        <v>16</v>
      </c>
      <c r="C15" s="25">
        <v>111924948.95</v>
      </c>
      <c r="D15" s="25">
        <v>10443712.98</v>
      </c>
      <c r="E15" s="30">
        <f t="shared" si="2"/>
        <v>122368661.93000001</v>
      </c>
      <c r="F15" s="26">
        <v>122368661.93000001</v>
      </c>
      <c r="G15" s="26">
        <v>122368661.93000001</v>
      </c>
      <c r="H15" s="34">
        <f t="shared" si="3"/>
        <v>0</v>
      </c>
    </row>
    <row r="16" spans="2:9" x14ac:dyDescent="0.2">
      <c r="B16" s="10" t="s">
        <v>17</v>
      </c>
      <c r="C16" s="25">
        <v>25303152.030000001</v>
      </c>
      <c r="D16" s="25">
        <v>1231004.4000000004</v>
      </c>
      <c r="E16" s="30">
        <f t="shared" si="2"/>
        <v>26534156.43</v>
      </c>
      <c r="F16" s="26">
        <v>26534156.43</v>
      </c>
      <c r="G16" s="26">
        <v>26534156.43</v>
      </c>
      <c r="H16" s="34">
        <f t="shared" si="3"/>
        <v>0</v>
      </c>
    </row>
    <row r="17" spans="2:8" x14ac:dyDescent="0.2">
      <c r="B17" s="10" t="s">
        <v>18</v>
      </c>
      <c r="C17" s="25">
        <v>128129951.06</v>
      </c>
      <c r="D17" s="25">
        <v>9746011.4499999955</v>
      </c>
      <c r="E17" s="30">
        <f t="shared" si="2"/>
        <v>137875962.50999999</v>
      </c>
      <c r="F17" s="26">
        <v>128532447.63</v>
      </c>
      <c r="G17" s="26">
        <v>128001852.63</v>
      </c>
      <c r="H17" s="34">
        <f t="shared" si="3"/>
        <v>9343514.8799999952</v>
      </c>
    </row>
    <row r="18" spans="2:8" x14ac:dyDescent="0.2">
      <c r="B18" s="10" t="s">
        <v>19</v>
      </c>
      <c r="C18" s="25">
        <v>972074.37</v>
      </c>
      <c r="D18" s="25">
        <v>-755220.16000000015</v>
      </c>
      <c r="E18" s="30">
        <f t="shared" si="2"/>
        <v>216854.20999999985</v>
      </c>
      <c r="F18" s="26">
        <v>216854.21</v>
      </c>
      <c r="G18" s="26">
        <v>216854.21</v>
      </c>
      <c r="H18" s="34">
        <f t="shared" si="3"/>
        <v>-1.4551915228366852E-10</v>
      </c>
    </row>
    <row r="19" spans="2:8" x14ac:dyDescent="0.2">
      <c r="B19" s="10" t="s">
        <v>20</v>
      </c>
      <c r="C19" s="25">
        <v>42731947.579999998</v>
      </c>
      <c r="D19" s="25">
        <v>10270448.379999999</v>
      </c>
      <c r="E19" s="30">
        <f t="shared" si="2"/>
        <v>53002395.959999993</v>
      </c>
      <c r="F19" s="26">
        <v>53002395.960000001</v>
      </c>
      <c r="G19" s="26">
        <v>53002395.960000001</v>
      </c>
      <c r="H19" s="34">
        <f t="shared" si="3"/>
        <v>-7.4505805969238281E-9</v>
      </c>
    </row>
    <row r="20" spans="2:8" s="9" customFormat="1" ht="24" x14ac:dyDescent="0.2">
      <c r="B20" s="12" t="s">
        <v>21</v>
      </c>
      <c r="C20" s="7">
        <f>SUM(C21:C29)</f>
        <v>157588237.59</v>
      </c>
      <c r="D20" s="7">
        <f t="shared" ref="D20:H20" si="4">SUM(D21:D29)</f>
        <v>-22197555.269999996</v>
      </c>
      <c r="E20" s="29">
        <f t="shared" si="4"/>
        <v>135390682.31999999</v>
      </c>
      <c r="F20" s="7">
        <f t="shared" si="4"/>
        <v>19995577.77</v>
      </c>
      <c r="G20" s="7">
        <f t="shared" si="4"/>
        <v>18148868.709999997</v>
      </c>
      <c r="H20" s="29">
        <f t="shared" si="4"/>
        <v>115395104.54999998</v>
      </c>
    </row>
    <row r="21" spans="2:8" ht="24" x14ac:dyDescent="0.2">
      <c r="B21" s="10" t="s">
        <v>22</v>
      </c>
      <c r="C21" s="25">
        <v>9631955.3900000006</v>
      </c>
      <c r="D21" s="25">
        <v>-6265473.9199999999</v>
      </c>
      <c r="E21" s="30">
        <f t="shared" si="2"/>
        <v>3366481.4700000007</v>
      </c>
      <c r="F21" s="26">
        <v>1778251.72</v>
      </c>
      <c r="G21" s="26">
        <v>1246706.47</v>
      </c>
      <c r="H21" s="34">
        <f t="shared" si="3"/>
        <v>1588229.7500000007</v>
      </c>
    </row>
    <row r="22" spans="2:8" x14ac:dyDescent="0.2">
      <c r="B22" s="10" t="s">
        <v>23</v>
      </c>
      <c r="C22" s="25">
        <v>19668281</v>
      </c>
      <c r="D22" s="25">
        <v>-560710.36000000034</v>
      </c>
      <c r="E22" s="30">
        <f t="shared" si="2"/>
        <v>19107570.640000001</v>
      </c>
      <c r="F22" s="26">
        <v>3805000.1</v>
      </c>
      <c r="G22" s="26">
        <v>3737897.42</v>
      </c>
      <c r="H22" s="34">
        <f t="shared" si="3"/>
        <v>15302570.540000001</v>
      </c>
    </row>
    <row r="23" spans="2:8" ht="24" x14ac:dyDescent="0.2">
      <c r="B23" s="10" t="s">
        <v>24</v>
      </c>
      <c r="C23" s="25">
        <v>0</v>
      </c>
      <c r="D23" s="25">
        <v>0</v>
      </c>
      <c r="E23" s="30">
        <f t="shared" si="2"/>
        <v>0</v>
      </c>
      <c r="F23" s="26">
        <v>0</v>
      </c>
      <c r="G23" s="26">
        <v>0</v>
      </c>
      <c r="H23" s="34">
        <f t="shared" si="3"/>
        <v>0</v>
      </c>
    </row>
    <row r="24" spans="2:8" ht="24" x14ac:dyDescent="0.2">
      <c r="B24" s="10" t="s">
        <v>25</v>
      </c>
      <c r="C24" s="25">
        <v>14621426.810000001</v>
      </c>
      <c r="D24" s="25">
        <v>-10596788.52</v>
      </c>
      <c r="E24" s="30">
        <f t="shared" si="2"/>
        <v>4024638.290000001</v>
      </c>
      <c r="F24" s="26">
        <v>853324.38</v>
      </c>
      <c r="G24" s="26">
        <v>395609.25</v>
      </c>
      <c r="H24" s="34">
        <f t="shared" si="3"/>
        <v>3171313.9100000011</v>
      </c>
    </row>
    <row r="25" spans="2:8" ht="23.45" customHeight="1" x14ac:dyDescent="0.2">
      <c r="B25" s="10" t="s">
        <v>26</v>
      </c>
      <c r="C25" s="25">
        <v>695126.59</v>
      </c>
      <c r="D25" s="25">
        <v>252792.02000000002</v>
      </c>
      <c r="E25" s="30">
        <f t="shared" si="2"/>
        <v>947918.61</v>
      </c>
      <c r="F25" s="26">
        <v>113996.15</v>
      </c>
      <c r="G25" s="26">
        <v>40442.589999999997</v>
      </c>
      <c r="H25" s="34">
        <f t="shared" si="3"/>
        <v>833922.46</v>
      </c>
    </row>
    <row r="26" spans="2:8" x14ac:dyDescent="0.2">
      <c r="B26" s="10" t="s">
        <v>27</v>
      </c>
      <c r="C26" s="25">
        <v>95344226.019999996</v>
      </c>
      <c r="D26" s="25">
        <v>-43503589.789999992</v>
      </c>
      <c r="E26" s="30">
        <f t="shared" si="2"/>
        <v>51840636.230000004</v>
      </c>
      <c r="F26" s="26">
        <v>9796408.3100000005</v>
      </c>
      <c r="G26" s="26">
        <v>9331643.6699999999</v>
      </c>
      <c r="H26" s="34">
        <f t="shared" si="3"/>
        <v>42044227.920000002</v>
      </c>
    </row>
    <row r="27" spans="2:8" ht="24" x14ac:dyDescent="0.2">
      <c r="B27" s="10" t="s">
        <v>28</v>
      </c>
      <c r="C27" s="25">
        <v>3198815.34</v>
      </c>
      <c r="D27" s="25">
        <v>45458237.589999996</v>
      </c>
      <c r="E27" s="30">
        <f t="shared" si="2"/>
        <v>48657052.929999992</v>
      </c>
      <c r="F27" s="26">
        <v>362150.69</v>
      </c>
      <c r="G27" s="26">
        <v>354264.49</v>
      </c>
      <c r="H27" s="34">
        <f t="shared" si="3"/>
        <v>48294902.239999995</v>
      </c>
    </row>
    <row r="28" spans="2:8" ht="12" customHeight="1" x14ac:dyDescent="0.2">
      <c r="B28" s="10" t="s">
        <v>29</v>
      </c>
      <c r="C28" s="25">
        <v>1107845</v>
      </c>
      <c r="D28" s="25">
        <v>45569.740000000005</v>
      </c>
      <c r="E28" s="30">
        <f t="shared" si="2"/>
        <v>1153414.74</v>
      </c>
      <c r="F28" s="26">
        <v>0</v>
      </c>
      <c r="G28" s="26">
        <v>0</v>
      </c>
      <c r="H28" s="34">
        <f t="shared" si="3"/>
        <v>1153414.74</v>
      </c>
    </row>
    <row r="29" spans="2:8" ht="25.9" customHeight="1" x14ac:dyDescent="0.2">
      <c r="B29" s="10" t="s">
        <v>30</v>
      </c>
      <c r="C29" s="25">
        <v>13320561.439999999</v>
      </c>
      <c r="D29" s="25">
        <v>-7027592.0300000012</v>
      </c>
      <c r="E29" s="30">
        <f t="shared" si="2"/>
        <v>6292969.4099999983</v>
      </c>
      <c r="F29" s="26">
        <v>3286446.42</v>
      </c>
      <c r="G29" s="26">
        <v>3042304.82</v>
      </c>
      <c r="H29" s="34">
        <f t="shared" si="3"/>
        <v>3006522.9899999984</v>
      </c>
    </row>
    <row r="30" spans="2:8" s="9" customFormat="1" ht="24" x14ac:dyDescent="0.2">
      <c r="B30" s="12" t="s">
        <v>31</v>
      </c>
      <c r="C30" s="7">
        <f>SUM(C31:C39)</f>
        <v>497205734.27999997</v>
      </c>
      <c r="D30" s="7">
        <f t="shared" ref="D30:H30" si="5">SUM(D31:D39)</f>
        <v>-2263189.1999999247</v>
      </c>
      <c r="E30" s="29">
        <f t="shared" si="5"/>
        <v>494942545.08000016</v>
      </c>
      <c r="F30" s="7">
        <f t="shared" si="5"/>
        <v>144037746.08999997</v>
      </c>
      <c r="G30" s="7">
        <f t="shared" si="5"/>
        <v>82312619.5</v>
      </c>
      <c r="H30" s="29">
        <f t="shared" si="5"/>
        <v>350904798.99000013</v>
      </c>
    </row>
    <row r="31" spans="2:8" x14ac:dyDescent="0.2">
      <c r="B31" s="10" t="s">
        <v>32</v>
      </c>
      <c r="C31" s="25">
        <v>52376563.640000001</v>
      </c>
      <c r="D31" s="25">
        <v>8132867.2399999984</v>
      </c>
      <c r="E31" s="30">
        <f t="shared" si="2"/>
        <v>60509430.879999995</v>
      </c>
      <c r="F31" s="26">
        <v>57755733.950000003</v>
      </c>
      <c r="G31" s="26">
        <v>6059677.2300000004</v>
      </c>
      <c r="H31" s="34">
        <f t="shared" si="3"/>
        <v>2753696.9299999923</v>
      </c>
    </row>
    <row r="32" spans="2:8" x14ac:dyDescent="0.2">
      <c r="B32" s="10" t="s">
        <v>33</v>
      </c>
      <c r="C32" s="25">
        <v>68223320.370000005</v>
      </c>
      <c r="D32" s="25">
        <v>-39012357.810000002</v>
      </c>
      <c r="E32" s="30">
        <f t="shared" si="2"/>
        <v>29210962.560000002</v>
      </c>
      <c r="F32" s="26">
        <v>2347864.79</v>
      </c>
      <c r="G32" s="26">
        <v>2168472.37</v>
      </c>
      <c r="H32" s="34">
        <f t="shared" si="3"/>
        <v>26863097.770000003</v>
      </c>
    </row>
    <row r="33" spans="2:8" ht="24" x14ac:dyDescent="0.2">
      <c r="B33" s="10" t="s">
        <v>34</v>
      </c>
      <c r="C33" s="25">
        <v>44926519.789999999</v>
      </c>
      <c r="D33" s="25">
        <v>-8892335.7399999946</v>
      </c>
      <c r="E33" s="30">
        <f t="shared" si="2"/>
        <v>36034184.050000004</v>
      </c>
      <c r="F33" s="26">
        <v>3881716.82</v>
      </c>
      <c r="G33" s="26">
        <v>2572456.36</v>
      </c>
      <c r="H33" s="34">
        <f t="shared" si="3"/>
        <v>32152467.230000004</v>
      </c>
    </row>
    <row r="34" spans="2:8" ht="24.6" customHeight="1" x14ac:dyDescent="0.2">
      <c r="B34" s="10" t="s">
        <v>35</v>
      </c>
      <c r="C34" s="25">
        <v>36826889</v>
      </c>
      <c r="D34" s="25">
        <v>4698780.6899999976</v>
      </c>
      <c r="E34" s="30">
        <f t="shared" si="2"/>
        <v>41525669.689999998</v>
      </c>
      <c r="F34" s="26">
        <v>36729913.449999996</v>
      </c>
      <c r="G34" s="26">
        <v>33039634.649999999</v>
      </c>
      <c r="H34" s="34">
        <f t="shared" si="3"/>
        <v>4795756.2400000021</v>
      </c>
    </row>
    <row r="35" spans="2:8" ht="24" x14ac:dyDescent="0.2">
      <c r="B35" s="10" t="s">
        <v>36</v>
      </c>
      <c r="C35" s="25">
        <v>195438312.5</v>
      </c>
      <c r="D35" s="25">
        <v>38156220.170000076</v>
      </c>
      <c r="E35" s="30">
        <f t="shared" si="2"/>
        <v>233594532.67000008</v>
      </c>
      <c r="F35" s="26">
        <v>19481177.07</v>
      </c>
      <c r="G35" s="26">
        <v>16345707.779999999</v>
      </c>
      <c r="H35" s="34">
        <f t="shared" si="3"/>
        <v>214113355.60000008</v>
      </c>
    </row>
    <row r="36" spans="2:8" ht="24" x14ac:dyDescent="0.2">
      <c r="B36" s="10" t="s">
        <v>37</v>
      </c>
      <c r="C36" s="25">
        <v>68787244</v>
      </c>
      <c r="D36" s="25">
        <v>12487378.980000004</v>
      </c>
      <c r="E36" s="30">
        <f t="shared" si="2"/>
        <v>81274622.980000004</v>
      </c>
      <c r="F36" s="26">
        <v>11287727.880000001</v>
      </c>
      <c r="G36" s="26">
        <v>9747905.9800000004</v>
      </c>
      <c r="H36" s="34">
        <f t="shared" si="3"/>
        <v>69986895.100000009</v>
      </c>
    </row>
    <row r="37" spans="2:8" x14ac:dyDescent="0.2">
      <c r="B37" s="10" t="s">
        <v>38</v>
      </c>
      <c r="C37" s="25">
        <v>770573.53</v>
      </c>
      <c r="D37" s="25">
        <v>68753.439999999944</v>
      </c>
      <c r="E37" s="30">
        <f t="shared" si="2"/>
        <v>839326.97</v>
      </c>
      <c r="F37" s="26">
        <v>839326.97</v>
      </c>
      <c r="G37" s="26">
        <v>770079</v>
      </c>
      <c r="H37" s="34">
        <f t="shared" si="3"/>
        <v>0</v>
      </c>
    </row>
    <row r="38" spans="2:8" x14ac:dyDescent="0.2">
      <c r="B38" s="10" t="s">
        <v>39</v>
      </c>
      <c r="C38" s="25">
        <v>17903352.460000001</v>
      </c>
      <c r="D38" s="25">
        <v>-12909326.800000001</v>
      </c>
      <c r="E38" s="30">
        <f t="shared" si="2"/>
        <v>4994025.66</v>
      </c>
      <c r="F38" s="26">
        <v>4754495.54</v>
      </c>
      <c r="G38" s="26">
        <v>4655635.8600000003</v>
      </c>
      <c r="H38" s="34">
        <f t="shared" si="3"/>
        <v>239530.12000000011</v>
      </c>
    </row>
    <row r="39" spans="2:8" x14ac:dyDescent="0.2">
      <c r="B39" s="10" t="s">
        <v>40</v>
      </c>
      <c r="C39" s="25">
        <v>11952958.99</v>
      </c>
      <c r="D39" s="25">
        <v>-4993169.3699999992</v>
      </c>
      <c r="E39" s="30">
        <f t="shared" si="2"/>
        <v>6959789.620000001</v>
      </c>
      <c r="F39" s="26">
        <v>6959789.6199999992</v>
      </c>
      <c r="G39" s="26">
        <v>6953050.2699999996</v>
      </c>
      <c r="H39" s="34">
        <f t="shared" si="3"/>
        <v>1.862645149230957E-9</v>
      </c>
    </row>
    <row r="40" spans="2:8" s="9" customFormat="1" ht="25.5" customHeight="1" x14ac:dyDescent="0.2">
      <c r="B40" s="12" t="s">
        <v>41</v>
      </c>
      <c r="C40" s="7">
        <f>SUM(C41:C49)</f>
        <v>267967798.77000001</v>
      </c>
      <c r="D40" s="7">
        <f t="shared" ref="D40:H40" si="6">SUM(D41:D49)</f>
        <v>5595394.9599999972</v>
      </c>
      <c r="E40" s="29">
        <f t="shared" si="6"/>
        <v>273563193.73000002</v>
      </c>
      <c r="F40" s="7">
        <f t="shared" si="6"/>
        <v>268468687.10000002</v>
      </c>
      <c r="G40" s="7">
        <f t="shared" si="6"/>
        <v>262155471.52999997</v>
      </c>
      <c r="H40" s="29">
        <f t="shared" si="6"/>
        <v>5094506.6300000241</v>
      </c>
    </row>
    <row r="41" spans="2:8" ht="24" x14ac:dyDescent="0.2">
      <c r="B41" s="10" t="s">
        <v>42</v>
      </c>
      <c r="C41" s="25">
        <v>198822356.61000001</v>
      </c>
      <c r="D41" s="25">
        <v>1897243.46</v>
      </c>
      <c r="E41" s="30">
        <f t="shared" si="2"/>
        <v>200719600.07000002</v>
      </c>
      <c r="F41" s="26">
        <v>200719600.06999999</v>
      </c>
      <c r="G41" s="26">
        <v>200719600.06999999</v>
      </c>
      <c r="H41" s="34">
        <f t="shared" si="3"/>
        <v>2.9802322387695313E-8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27961404.989999998</v>
      </c>
      <c r="D44" s="25">
        <v>-13556816.020000003</v>
      </c>
      <c r="E44" s="30">
        <f t="shared" si="2"/>
        <v>14404588.969999995</v>
      </c>
      <c r="F44" s="26">
        <v>9560579.4900000002</v>
      </c>
      <c r="G44" s="26">
        <v>9247363.9199999999</v>
      </c>
      <c r="H44" s="34">
        <f t="shared" si="3"/>
        <v>4844009.4799999949</v>
      </c>
    </row>
    <row r="45" spans="2:8" x14ac:dyDescent="0.2">
      <c r="B45" s="10" t="s">
        <v>46</v>
      </c>
      <c r="C45" s="25">
        <v>3390735.45</v>
      </c>
      <c r="D45" s="25">
        <v>-1189304.0900000003</v>
      </c>
      <c r="E45" s="30">
        <f t="shared" si="2"/>
        <v>2201431.36</v>
      </c>
      <c r="F45" s="26">
        <v>2201431.36</v>
      </c>
      <c r="G45" s="26">
        <v>2201431.36</v>
      </c>
      <c r="H45" s="34">
        <f t="shared" si="3"/>
        <v>0</v>
      </c>
    </row>
    <row r="46" spans="2:8" ht="24" x14ac:dyDescent="0.2">
      <c r="B46" s="10" t="s">
        <v>47</v>
      </c>
      <c r="C46" s="25">
        <v>8618396.2799999993</v>
      </c>
      <c r="D46" s="25">
        <v>-319025</v>
      </c>
      <c r="E46" s="30">
        <f t="shared" si="2"/>
        <v>8299371.2799999993</v>
      </c>
      <c r="F46" s="26">
        <v>8048874.1299999999</v>
      </c>
      <c r="G46" s="26">
        <v>2048874.13</v>
      </c>
      <c r="H46" s="34">
        <f t="shared" si="3"/>
        <v>250497.14999999944</v>
      </c>
    </row>
    <row r="47" spans="2:8" x14ac:dyDescent="0.2">
      <c r="B47" s="10" t="s">
        <v>48</v>
      </c>
      <c r="C47" s="25">
        <v>29174905.440000001</v>
      </c>
      <c r="D47" s="25">
        <v>18763296.609999999</v>
      </c>
      <c r="E47" s="30">
        <f t="shared" si="2"/>
        <v>47938202.049999997</v>
      </c>
      <c r="F47" s="26">
        <v>47938202.049999997</v>
      </c>
      <c r="G47" s="26">
        <v>47938202.049999997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14759445.129999999</v>
      </c>
      <c r="D50" s="7">
        <f t="shared" ref="D50:H50" si="7">SUM(D51:D59)</f>
        <v>63670910.409999996</v>
      </c>
      <c r="E50" s="29">
        <f t="shared" si="7"/>
        <v>78430355.539999992</v>
      </c>
      <c r="F50" s="7">
        <f t="shared" si="7"/>
        <v>35391492.519999996</v>
      </c>
      <c r="G50" s="7">
        <f t="shared" si="7"/>
        <v>3527769.41</v>
      </c>
      <c r="H50" s="29">
        <f t="shared" si="7"/>
        <v>43038863.019999996</v>
      </c>
    </row>
    <row r="51" spans="2:8" x14ac:dyDescent="0.2">
      <c r="B51" s="10" t="s">
        <v>52</v>
      </c>
      <c r="C51" s="25">
        <v>4154185.83</v>
      </c>
      <c r="D51" s="25">
        <v>4417883.58</v>
      </c>
      <c r="E51" s="30">
        <f t="shared" si="2"/>
        <v>8572069.4100000001</v>
      </c>
      <c r="F51" s="26">
        <v>265997.68</v>
      </c>
      <c r="G51" s="26">
        <v>203846.6</v>
      </c>
      <c r="H51" s="34">
        <f t="shared" si="3"/>
        <v>8306071.7300000004</v>
      </c>
    </row>
    <row r="52" spans="2:8" x14ac:dyDescent="0.2">
      <c r="B52" s="10" t="s">
        <v>53</v>
      </c>
      <c r="C52" s="25">
        <v>240810</v>
      </c>
      <c r="D52" s="25">
        <v>-131705.04000000004</v>
      </c>
      <c r="E52" s="30">
        <f t="shared" si="2"/>
        <v>109104.95999999996</v>
      </c>
      <c r="F52" s="26">
        <v>44544</v>
      </c>
      <c r="G52" s="26">
        <v>26448</v>
      </c>
      <c r="H52" s="34">
        <f t="shared" si="3"/>
        <v>64560.959999999963</v>
      </c>
    </row>
    <row r="53" spans="2:8" ht="24" x14ac:dyDescent="0.2">
      <c r="B53" s="10" t="s">
        <v>54</v>
      </c>
      <c r="C53" s="25">
        <v>0</v>
      </c>
      <c r="D53" s="25">
        <v>202336</v>
      </c>
      <c r="E53" s="30">
        <f t="shared" si="2"/>
        <v>202336</v>
      </c>
      <c r="F53" s="26">
        <v>0</v>
      </c>
      <c r="G53" s="26">
        <v>0</v>
      </c>
      <c r="H53" s="34">
        <f t="shared" si="3"/>
        <v>202336</v>
      </c>
    </row>
    <row r="54" spans="2:8" x14ac:dyDescent="0.2">
      <c r="B54" s="10" t="s">
        <v>55</v>
      </c>
      <c r="C54" s="25">
        <v>4854200</v>
      </c>
      <c r="D54" s="25">
        <v>17136936.100000001</v>
      </c>
      <c r="E54" s="30">
        <f t="shared" si="2"/>
        <v>21991136.100000001</v>
      </c>
      <c r="F54" s="26">
        <v>0</v>
      </c>
      <c r="G54" s="26">
        <v>0</v>
      </c>
      <c r="H54" s="34">
        <f t="shared" si="3"/>
        <v>21991136.100000001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5476249.2999999998</v>
      </c>
      <c r="D56" s="25">
        <v>6019624.5399999991</v>
      </c>
      <c r="E56" s="30">
        <f t="shared" si="2"/>
        <v>11495873.84</v>
      </c>
      <c r="F56" s="26">
        <v>1449193.8</v>
      </c>
      <c r="G56" s="26">
        <v>284053</v>
      </c>
      <c r="H56" s="34">
        <f t="shared" si="3"/>
        <v>10046680.039999999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36059835.229999997</v>
      </c>
      <c r="E58" s="30">
        <f t="shared" si="2"/>
        <v>36059835.229999997</v>
      </c>
      <c r="F58" s="26">
        <v>33631757.039999999</v>
      </c>
      <c r="G58" s="26">
        <v>3013421.81</v>
      </c>
      <c r="H58" s="34">
        <f t="shared" si="3"/>
        <v>2428078.1899999976</v>
      </c>
    </row>
    <row r="59" spans="2:8" x14ac:dyDescent="0.2">
      <c r="B59" s="10" t="s">
        <v>60</v>
      </c>
      <c r="C59" s="25">
        <v>34000</v>
      </c>
      <c r="D59" s="25">
        <v>-34000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48319015.189999998</v>
      </c>
      <c r="D60" s="7">
        <f t="shared" ref="D60:H60" si="8">SUM(D61:D63)</f>
        <v>288524170.34000003</v>
      </c>
      <c r="E60" s="29">
        <f t="shared" si="8"/>
        <v>336843185.52999997</v>
      </c>
      <c r="F60" s="7">
        <f t="shared" si="8"/>
        <v>31384418.280000001</v>
      </c>
      <c r="G60" s="7">
        <f t="shared" si="8"/>
        <v>30687835.170000002</v>
      </c>
      <c r="H60" s="29">
        <f t="shared" si="8"/>
        <v>305458767.25</v>
      </c>
    </row>
    <row r="61" spans="2:8" x14ac:dyDescent="0.2">
      <c r="B61" s="10" t="s">
        <v>62</v>
      </c>
      <c r="C61" s="25">
        <v>12264609.789999999</v>
      </c>
      <c r="D61" s="25">
        <v>188908505.81</v>
      </c>
      <c r="E61" s="30">
        <f t="shared" si="2"/>
        <v>201173115.59999999</v>
      </c>
      <c r="F61" s="26">
        <v>31384418.280000001</v>
      </c>
      <c r="G61" s="26">
        <v>30687835.170000002</v>
      </c>
      <c r="H61" s="34">
        <f t="shared" si="3"/>
        <v>169788697.31999999</v>
      </c>
    </row>
    <row r="62" spans="2:8" x14ac:dyDescent="0.2">
      <c r="B62" s="10" t="s">
        <v>63</v>
      </c>
      <c r="C62" s="25">
        <v>0</v>
      </c>
      <c r="D62" s="25">
        <v>99615664.530000001</v>
      </c>
      <c r="E62" s="30">
        <f t="shared" si="2"/>
        <v>99615664.530000001</v>
      </c>
      <c r="F62" s="26">
        <v>0</v>
      </c>
      <c r="G62" s="26">
        <v>0</v>
      </c>
      <c r="H62" s="34">
        <f t="shared" si="3"/>
        <v>99615664.530000001</v>
      </c>
    </row>
    <row r="63" spans="2:8" x14ac:dyDescent="0.2">
      <c r="B63" s="10" t="s">
        <v>64</v>
      </c>
      <c r="C63" s="25">
        <v>36054405.399999999</v>
      </c>
      <c r="D63" s="25">
        <v>0</v>
      </c>
      <c r="E63" s="30">
        <f t="shared" si="2"/>
        <v>36054405.399999999</v>
      </c>
      <c r="F63" s="26">
        <v>0</v>
      </c>
      <c r="G63" s="26">
        <v>0</v>
      </c>
      <c r="H63" s="34">
        <f>SUM(E63-F63)</f>
        <v>36054405.399999999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760313971.33000004</v>
      </c>
      <c r="D85" s="17">
        <f t="shared" ref="D85:H85" si="14">SUM(D86,D94,D104,D114,D124,D134,D138,D147,D151)</f>
        <v>199766919.68000004</v>
      </c>
      <c r="E85" s="31">
        <f t="shared" si="14"/>
        <v>960080891.01000011</v>
      </c>
      <c r="F85" s="17">
        <f t="shared" si="14"/>
        <v>81447265.719999999</v>
      </c>
      <c r="G85" s="17">
        <f t="shared" si="14"/>
        <v>79497772.129999995</v>
      </c>
      <c r="H85" s="31">
        <f t="shared" si="14"/>
        <v>878633625.29000008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110179999.98</v>
      </c>
      <c r="D94" s="7">
        <f t="shared" ref="D94:H94" si="18">SUM(D95:D103)</f>
        <v>56389877.480000012</v>
      </c>
      <c r="E94" s="29">
        <f t="shared" si="18"/>
        <v>166569877.46000001</v>
      </c>
      <c r="F94" s="7">
        <f t="shared" si="18"/>
        <v>0</v>
      </c>
      <c r="G94" s="7">
        <f t="shared" si="18"/>
        <v>0</v>
      </c>
      <c r="H94" s="29">
        <f t="shared" si="18"/>
        <v>166569877.46000001</v>
      </c>
    </row>
    <row r="95" spans="2:13" ht="24" x14ac:dyDescent="0.2">
      <c r="B95" s="10" t="s">
        <v>22</v>
      </c>
      <c r="C95" s="25">
        <v>0</v>
      </c>
      <c r="D95" s="25">
        <v>0</v>
      </c>
      <c r="E95" s="30">
        <f t="shared" si="17"/>
        <v>0</v>
      </c>
      <c r="F95" s="26">
        <v>0</v>
      </c>
      <c r="G95" s="26">
        <v>0</v>
      </c>
      <c r="H95" s="34">
        <f t="shared" si="16"/>
        <v>0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906234.22</v>
      </c>
      <c r="E98" s="30">
        <f t="shared" si="17"/>
        <v>906234.22</v>
      </c>
      <c r="F98" s="26">
        <v>0</v>
      </c>
      <c r="G98" s="26">
        <v>0</v>
      </c>
      <c r="H98" s="34">
        <f t="shared" si="16"/>
        <v>906234.22</v>
      </c>
    </row>
    <row r="99" spans="2:18" ht="24" x14ac:dyDescent="0.2">
      <c r="B99" s="10" t="s">
        <v>26</v>
      </c>
      <c r="C99" s="25">
        <v>0</v>
      </c>
      <c r="D99" s="25">
        <v>3715</v>
      </c>
      <c r="E99" s="30">
        <f t="shared" si="17"/>
        <v>3715</v>
      </c>
      <c r="F99" s="26">
        <v>0</v>
      </c>
      <c r="G99" s="26">
        <v>0</v>
      </c>
      <c r="H99" s="34">
        <f t="shared" si="16"/>
        <v>3715</v>
      </c>
      <c r="J99" s="21"/>
    </row>
    <row r="100" spans="2:18" x14ac:dyDescent="0.2">
      <c r="B100" s="10" t="s">
        <v>27</v>
      </c>
      <c r="C100" s="25">
        <v>110179999.98</v>
      </c>
      <c r="D100" s="25">
        <v>6540000.0199999996</v>
      </c>
      <c r="E100" s="30">
        <f t="shared" si="17"/>
        <v>116720000</v>
      </c>
      <c r="F100" s="26">
        <v>0</v>
      </c>
      <c r="G100" s="26">
        <v>0</v>
      </c>
      <c r="H100" s="34">
        <f t="shared" si="16"/>
        <v>116720000</v>
      </c>
      <c r="R100" s="2"/>
    </row>
    <row r="101" spans="2:18" ht="24" x14ac:dyDescent="0.2">
      <c r="B101" s="10" t="s">
        <v>28</v>
      </c>
      <c r="C101" s="25">
        <v>0</v>
      </c>
      <c r="D101" s="25">
        <v>43827681.360000007</v>
      </c>
      <c r="E101" s="30">
        <f t="shared" si="17"/>
        <v>43827681.360000007</v>
      </c>
      <c r="F101" s="26">
        <v>0</v>
      </c>
      <c r="G101" s="26">
        <v>0</v>
      </c>
      <c r="H101" s="34">
        <f t="shared" si="16"/>
        <v>43827681.360000007</v>
      </c>
    </row>
    <row r="102" spans="2:18" ht="12.6" customHeight="1" x14ac:dyDescent="0.2">
      <c r="B102" s="10" t="s">
        <v>29</v>
      </c>
      <c r="C102" s="25">
        <v>0</v>
      </c>
      <c r="D102" s="25">
        <v>5102278.8899999997</v>
      </c>
      <c r="E102" s="30">
        <f t="shared" si="17"/>
        <v>5102278.8899999997</v>
      </c>
      <c r="F102" s="26">
        <v>0</v>
      </c>
      <c r="G102" s="26">
        <v>0</v>
      </c>
      <c r="H102" s="34">
        <f t="shared" si="16"/>
        <v>5102278.8899999997</v>
      </c>
    </row>
    <row r="103" spans="2:18" ht="24.6" customHeight="1" x14ac:dyDescent="0.2">
      <c r="B103" s="10" t="s">
        <v>30</v>
      </c>
      <c r="C103" s="25">
        <v>0</v>
      </c>
      <c r="D103" s="25">
        <v>9967.99</v>
      </c>
      <c r="E103" s="30">
        <f t="shared" si="17"/>
        <v>9967.99</v>
      </c>
      <c r="F103" s="26">
        <v>0</v>
      </c>
      <c r="G103" s="26">
        <v>0</v>
      </c>
      <c r="H103" s="34">
        <f t="shared" si="16"/>
        <v>9967.99</v>
      </c>
    </row>
    <row r="104" spans="2:18" ht="24" x14ac:dyDescent="0.2">
      <c r="B104" s="20" t="s">
        <v>31</v>
      </c>
      <c r="C104" s="7">
        <f>SUM(C105:C113)</f>
        <v>192359729.76000002</v>
      </c>
      <c r="D104" s="7">
        <f t="shared" ref="D104:H104" si="19">SUM(D105:D113)</f>
        <v>89947272.310000002</v>
      </c>
      <c r="E104" s="29">
        <f t="shared" si="19"/>
        <v>282307002.07000005</v>
      </c>
      <c r="F104" s="7">
        <f t="shared" si="19"/>
        <v>27917430.410000004</v>
      </c>
      <c r="G104" s="7">
        <f t="shared" si="19"/>
        <v>25967936.82</v>
      </c>
      <c r="H104" s="29">
        <f t="shared" si="19"/>
        <v>254389571.66000003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36319935.460000001</v>
      </c>
      <c r="D106" s="25">
        <v>54468861.910000004</v>
      </c>
      <c r="E106" s="30">
        <f t="shared" si="17"/>
        <v>90788797.370000005</v>
      </c>
      <c r="F106" s="26">
        <v>5373591.1200000001</v>
      </c>
      <c r="G106" s="26">
        <v>4068542.4</v>
      </c>
      <c r="H106" s="34">
        <f t="shared" si="16"/>
        <v>85415206.25</v>
      </c>
    </row>
    <row r="107" spans="2:18" ht="24" x14ac:dyDescent="0.2">
      <c r="B107" s="10" t="s">
        <v>34</v>
      </c>
      <c r="C107" s="25">
        <v>8443350</v>
      </c>
      <c r="D107" s="25">
        <v>10384000</v>
      </c>
      <c r="E107" s="30">
        <f t="shared" si="17"/>
        <v>18827350</v>
      </c>
      <c r="F107" s="26">
        <v>0</v>
      </c>
      <c r="G107" s="26">
        <v>0</v>
      </c>
      <c r="H107" s="34">
        <f t="shared" si="16"/>
        <v>18827350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141773444.30000001</v>
      </c>
      <c r="D109" s="25">
        <v>25094410.399999999</v>
      </c>
      <c r="E109" s="30">
        <f t="shared" si="17"/>
        <v>166867854.70000002</v>
      </c>
      <c r="F109" s="26">
        <v>22543839.290000003</v>
      </c>
      <c r="G109" s="26">
        <v>21899394.420000002</v>
      </c>
      <c r="H109" s="34">
        <f t="shared" si="16"/>
        <v>144324015.41000003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5823000</v>
      </c>
      <c r="D113" s="25">
        <v>0</v>
      </c>
      <c r="E113" s="30">
        <f t="shared" si="17"/>
        <v>5823000</v>
      </c>
      <c r="F113" s="26">
        <v>0</v>
      </c>
      <c r="G113" s="26">
        <v>0</v>
      </c>
      <c r="H113" s="34">
        <f t="shared" si="16"/>
        <v>5823000</v>
      </c>
    </row>
    <row r="114" spans="2:8" ht="29.25" customHeight="1" x14ac:dyDescent="0.2">
      <c r="B114" s="20" t="s">
        <v>41</v>
      </c>
      <c r="C114" s="7">
        <f>SUM(C115:C123)</f>
        <v>5953458</v>
      </c>
      <c r="D114" s="7">
        <f t="shared" ref="D114:H114" si="20">SUM(D115:D123)</f>
        <v>8860912.5500000007</v>
      </c>
      <c r="E114" s="29">
        <f t="shared" si="20"/>
        <v>14814370.550000001</v>
      </c>
      <c r="F114" s="7">
        <f t="shared" si="20"/>
        <v>6333110.9199999999</v>
      </c>
      <c r="G114" s="7">
        <f t="shared" si="20"/>
        <v>6333110.9199999999</v>
      </c>
      <c r="H114" s="29">
        <f t="shared" si="20"/>
        <v>8481259.6300000027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5953458</v>
      </c>
      <c r="D118" s="25">
        <v>3452524.55</v>
      </c>
      <c r="E118" s="30">
        <f t="shared" si="17"/>
        <v>9405982.5500000007</v>
      </c>
      <c r="F118" s="26">
        <v>768514.51</v>
      </c>
      <c r="G118" s="26">
        <v>768514.51</v>
      </c>
      <c r="H118" s="34">
        <f t="shared" si="16"/>
        <v>8637468.040000001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156208.79</v>
      </c>
      <c r="G120" s="26">
        <v>156208.79</v>
      </c>
      <c r="H120" s="34">
        <f t="shared" si="16"/>
        <v>-156208.79</v>
      </c>
    </row>
    <row r="121" spans="2:8" x14ac:dyDescent="0.2">
      <c r="B121" s="10" t="s">
        <v>48</v>
      </c>
      <c r="C121" s="25">
        <v>0</v>
      </c>
      <c r="D121" s="25">
        <v>5408388</v>
      </c>
      <c r="E121" s="30">
        <f t="shared" si="17"/>
        <v>5408388</v>
      </c>
      <c r="F121" s="26">
        <v>5408387.6200000001</v>
      </c>
      <c r="G121" s="26">
        <v>5408387.6200000001</v>
      </c>
      <c r="H121" s="34">
        <f t="shared" si="16"/>
        <v>0.37999999988824129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9940000</v>
      </c>
      <c r="E124" s="29">
        <f t="shared" si="21"/>
        <v>9940000</v>
      </c>
      <c r="F124" s="7">
        <f t="shared" si="21"/>
        <v>0</v>
      </c>
      <c r="G124" s="7">
        <f t="shared" si="21"/>
        <v>0</v>
      </c>
      <c r="H124" s="29">
        <f t="shared" si="21"/>
        <v>9940000</v>
      </c>
    </row>
    <row r="125" spans="2:8" x14ac:dyDescent="0.2">
      <c r="B125" s="10" t="s">
        <v>52</v>
      </c>
      <c r="C125" s="25">
        <v>0</v>
      </c>
      <c r="D125" s="25">
        <v>30000</v>
      </c>
      <c r="E125" s="30">
        <f t="shared" si="17"/>
        <v>30000</v>
      </c>
      <c r="F125" s="26">
        <v>0</v>
      </c>
      <c r="G125" s="26">
        <v>0</v>
      </c>
      <c r="H125" s="34">
        <f t="shared" si="16"/>
        <v>30000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9910000</v>
      </c>
      <c r="E128" s="30">
        <f t="shared" si="17"/>
        <v>9910000</v>
      </c>
      <c r="F128" s="26">
        <v>0</v>
      </c>
      <c r="G128" s="26">
        <v>0</v>
      </c>
      <c r="H128" s="34">
        <f t="shared" si="16"/>
        <v>9910000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410792405.19</v>
      </c>
      <c r="D134" s="7">
        <f t="shared" ref="D134:H134" si="22">SUM(D135:D137)</f>
        <v>5295318.8499999996</v>
      </c>
      <c r="E134" s="29">
        <f t="shared" si="22"/>
        <v>416087724.04000002</v>
      </c>
      <c r="F134" s="7">
        <f t="shared" si="22"/>
        <v>3082928.22</v>
      </c>
      <c r="G134" s="7">
        <f t="shared" si="22"/>
        <v>3082928.22</v>
      </c>
      <c r="H134" s="29">
        <f t="shared" si="22"/>
        <v>413004795.82000005</v>
      </c>
    </row>
    <row r="135" spans="2:8" x14ac:dyDescent="0.2">
      <c r="B135" s="10" t="s">
        <v>62</v>
      </c>
      <c r="C135" s="25">
        <v>370792405.19</v>
      </c>
      <c r="D135" s="26">
        <v>15619318.85</v>
      </c>
      <c r="E135" s="30">
        <f t="shared" si="17"/>
        <v>386411724.04000002</v>
      </c>
      <c r="F135" s="26">
        <v>0</v>
      </c>
      <c r="G135" s="26">
        <v>0</v>
      </c>
      <c r="H135" s="34">
        <f t="shared" si="16"/>
        <v>386411724.04000002</v>
      </c>
    </row>
    <row r="136" spans="2:8" x14ac:dyDescent="0.2">
      <c r="B136" s="10" t="s">
        <v>63</v>
      </c>
      <c r="C136" s="25">
        <v>40000000</v>
      </c>
      <c r="D136" s="26">
        <v>-10324000</v>
      </c>
      <c r="E136" s="30">
        <f t="shared" si="17"/>
        <v>29676000</v>
      </c>
      <c r="F136" s="26">
        <v>3082928.22</v>
      </c>
      <c r="G136" s="26">
        <v>3082928.22</v>
      </c>
      <c r="H136" s="34">
        <f t="shared" si="16"/>
        <v>26593071.780000001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41028378.399999999</v>
      </c>
      <c r="D151" s="7">
        <f t="shared" ref="D151:H151" si="25">SUM(D152:D158)</f>
        <v>29333538.490000002</v>
      </c>
      <c r="E151" s="29">
        <f t="shared" si="25"/>
        <v>70361916.890000001</v>
      </c>
      <c r="F151" s="7">
        <f t="shared" si="25"/>
        <v>44113796.169999994</v>
      </c>
      <c r="G151" s="7">
        <f t="shared" si="25"/>
        <v>44113796.169999994</v>
      </c>
      <c r="H151" s="29">
        <f t="shared" si="25"/>
        <v>26248120.720000003</v>
      </c>
    </row>
    <row r="152" spans="2:8" x14ac:dyDescent="0.2">
      <c r="B152" s="10" t="s">
        <v>79</v>
      </c>
      <c r="C152" s="25">
        <v>35346814.049999997</v>
      </c>
      <c r="D152" s="26">
        <v>16058990.67</v>
      </c>
      <c r="E152" s="30">
        <f t="shared" si="17"/>
        <v>51405804.719999999</v>
      </c>
      <c r="F152" s="26">
        <v>36822554.119999997</v>
      </c>
      <c r="G152" s="26">
        <v>36822554.119999997</v>
      </c>
      <c r="H152" s="34">
        <f t="shared" si="16"/>
        <v>14583250.600000001</v>
      </c>
    </row>
    <row r="153" spans="2:8" x14ac:dyDescent="0.2">
      <c r="B153" s="10" t="s">
        <v>80</v>
      </c>
      <c r="C153" s="25">
        <v>5633264.3499999996</v>
      </c>
      <c r="D153" s="26">
        <v>13274547.82</v>
      </c>
      <c r="E153" s="30">
        <f t="shared" si="17"/>
        <v>18907812.170000002</v>
      </c>
      <c r="F153" s="26">
        <v>7291242.0499999998</v>
      </c>
      <c r="G153" s="26">
        <v>7291242.0499999998</v>
      </c>
      <c r="H153" s="34">
        <f t="shared" si="16"/>
        <v>11616570.120000001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48300</v>
      </c>
      <c r="D155" s="26">
        <v>0</v>
      </c>
      <c r="E155" s="30">
        <f t="shared" si="26"/>
        <v>48300</v>
      </c>
      <c r="F155" s="26">
        <v>0</v>
      </c>
      <c r="G155" s="26">
        <v>0</v>
      </c>
      <c r="H155" s="34">
        <f t="shared" si="27"/>
        <v>48300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2198185827.4400001</v>
      </c>
      <c r="D160" s="24">
        <f t="shared" ref="D160:G160" si="28">SUM(D10,D85)</f>
        <v>562578558.5400002</v>
      </c>
      <c r="E160" s="32">
        <f>SUM(E10,E85)</f>
        <v>2760764385.98</v>
      </c>
      <c r="F160" s="24">
        <f t="shared" si="28"/>
        <v>1052895205.3699999</v>
      </c>
      <c r="G160" s="24">
        <f t="shared" si="28"/>
        <v>947965759.33999979</v>
      </c>
      <c r="H160" s="32">
        <f>SUM(H10,H85)</f>
        <v>1707869180.6100001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2023-04-18T18:38:16Z</cp:lastPrinted>
  <dcterms:created xsi:type="dcterms:W3CDTF">2020-01-08T21:14:59Z</dcterms:created>
  <dcterms:modified xsi:type="dcterms:W3CDTF">2023-04-20T17:07:04Z</dcterms:modified>
</cp:coreProperties>
</file>